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144"/>
  </bookViews>
  <sheets>
    <sheet name="CPH 1" sheetId="1" r:id="rId1"/>
    <sheet name="CPH 2" sheetId="2" r:id="rId2"/>
    <sheet name="CPH 3" sheetId="3" r:id="rId3"/>
    <sheet name="CPH 4" sheetId="7" r:id="rId4"/>
    <sheet name="CPH 5" sheetId="4" r:id="rId5"/>
    <sheet name="CPH 6" sheetId="6" r:id="rId6"/>
  </sheets>
  <calcPr calcId="145621" concurrentCalc="0"/>
</workbook>
</file>

<file path=xl/calcChain.xml><?xml version="1.0" encoding="utf-8"?>
<calcChain xmlns="http://schemas.openxmlformats.org/spreadsheetml/2006/main">
  <c r="C9" i="3" l="1"/>
  <c r="I9" i="3"/>
  <c r="H9" i="3"/>
  <c r="I8" i="3"/>
  <c r="I7" i="3"/>
  <c r="I6" i="3"/>
  <c r="I5" i="3"/>
  <c r="I4" i="3"/>
  <c r="A14" i="1"/>
  <c r="E9" i="7"/>
  <c r="F10" i="1"/>
  <c r="G9" i="3"/>
  <c r="K6" i="1"/>
  <c r="F9" i="3"/>
  <c r="E9" i="3"/>
  <c r="D9" i="3"/>
  <c r="F33" i="2"/>
  <c r="F32" i="2"/>
  <c r="F31" i="2"/>
  <c r="F30" i="2"/>
  <c r="F39" i="2"/>
  <c r="F27" i="2"/>
  <c r="F26" i="2"/>
  <c r="F25" i="2"/>
  <c r="F24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2" i="2"/>
  <c r="F41" i="2"/>
  <c r="F40" i="2"/>
  <c r="F34" i="2"/>
  <c r="F28" i="2"/>
  <c r="F22" i="2"/>
  <c r="F43" i="2"/>
  <c r="F45" i="2"/>
  <c r="K9" i="1"/>
  <c r="K8" i="1"/>
  <c r="K7" i="1"/>
  <c r="K5" i="1"/>
  <c r="K4" i="1"/>
  <c r="J10" i="1"/>
  <c r="I10" i="1"/>
  <c r="H10" i="1"/>
  <c r="K10" i="1"/>
</calcChain>
</file>

<file path=xl/comments1.xml><?xml version="1.0" encoding="utf-8"?>
<comments xmlns="http://schemas.openxmlformats.org/spreadsheetml/2006/main">
  <authors>
    <author>Finn Buch Petersen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I henhold til de i faneblad 3 anslåede dage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Udfyldes ikke</t>
        </r>
      </text>
    </comment>
  </commentList>
</comments>
</file>

<file path=xl/comments2.xml><?xml version="1.0" encoding="utf-8"?>
<comments xmlns="http://schemas.openxmlformats.org/spreadsheetml/2006/main">
  <authors>
    <author>Finn Buch Petersen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Almindelige ekstraopgaver, der ikke kræver særligt udstyr eller uddannelse inklusive ledelse, udstyr, midler m.v.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Ekstraopgaver, der kræver særligt udstyr og/eller uddannelse inklusive ledelse, udstyr, midler m.v.</t>
        </r>
      </text>
    </comment>
  </commentList>
</comments>
</file>

<file path=xl/comments3.xml><?xml version="1.0" encoding="utf-8"?>
<comments xmlns="http://schemas.openxmlformats.org/spreadsheetml/2006/main">
  <authors>
    <author>Finn Buch Petersen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Udover de alle forudsatte: Rengøring og supplering af forbrugsartikler inklusive markering på et af leverandøren opsat skilt/tavle hvor der angives dato, tidspunkt og navn for både den faste ydelse og optionen 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Udover de allerede forudsatte: Affaldet skal indsamles i hver sin beholder/pose,  holdes adskilt og placeres i de på lokaliteten opsatte forskellige containere.</t>
        </r>
      </text>
    </comment>
  </commentList>
</comments>
</file>

<file path=xl/comments4.xml><?xml version="1.0" encoding="utf-8"?>
<comments xmlns="http://schemas.openxmlformats.org/spreadsheetml/2006/main">
  <authors>
    <author>Finn Buch Petersen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Lokaler der anvendes til  undervisning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Lokaler med inventar, der anvendes til almindeligt ophold, eks. aktivitetsrum, grupperum,  møderum fællesrum og kontorer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Lokaler uden (eller næsten uden) inventar, der anvendes til almindeligt ophold eller til at komme fra et lokale til et andet, f.eks. gange, trapper, foyerer og vindfang.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Lokaler, der ikke eller kun i meget begrænset omfang anvendes dagligt, f.eks. bagtrapper, depoter, arkiver.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Finn Buch Petersen:</t>
        </r>
        <r>
          <rPr>
            <sz val="9"/>
            <color indexed="81"/>
            <rFont val="Tahoma"/>
            <family val="2"/>
          </rPr>
          <t xml:space="preserve">
Alle vådrum</t>
        </r>
      </text>
    </comment>
  </commentList>
</comments>
</file>

<file path=xl/sharedStrings.xml><?xml version="1.0" encoding="utf-8"?>
<sst xmlns="http://schemas.openxmlformats.org/spreadsheetml/2006/main" count="158" uniqueCount="112">
  <si>
    <t>Landemærket</t>
  </si>
  <si>
    <t xml:space="preserve">DK-1119 </t>
  </si>
  <si>
    <t>København K</t>
  </si>
  <si>
    <t>Peder Oxes Allé</t>
  </si>
  <si>
    <t>DK-3400</t>
  </si>
  <si>
    <t>Nørgaardsvej</t>
  </si>
  <si>
    <t>DK-2800</t>
  </si>
  <si>
    <t>Blågårdsgade</t>
  </si>
  <si>
    <t>23B</t>
  </si>
  <si>
    <t>DK-2200</t>
  </si>
  <si>
    <t>Hillerød</t>
  </si>
  <si>
    <t>Kgs. Lyngby</t>
  </si>
  <si>
    <t>København N</t>
  </si>
  <si>
    <t>Lokalitetsnavn</t>
  </si>
  <si>
    <t>Vej</t>
  </si>
  <si>
    <t>Nr.</t>
  </si>
  <si>
    <t>By</t>
  </si>
  <si>
    <t>Nansensgade</t>
  </si>
  <si>
    <t>DK-1366</t>
  </si>
  <si>
    <t>Post-
nummer</t>
  </si>
  <si>
    <t>Kr. pr. år
Rengøring</t>
  </si>
  <si>
    <t>Model 1</t>
  </si>
  <si>
    <t>Model 2</t>
  </si>
  <si>
    <t>Model 3</t>
  </si>
  <si>
    <t>Model 4</t>
  </si>
  <si>
    <t>Kr. pr. år Vinduespolering</t>
  </si>
  <si>
    <t>I alt</t>
  </si>
  <si>
    <t>Option 2</t>
  </si>
  <si>
    <t>I alt
pr. lokalitet/
alle lokaliteter</t>
  </si>
  <si>
    <t>Opgave</t>
  </si>
  <si>
    <t>Omfang</t>
  </si>
  <si>
    <t>Faktor</t>
  </si>
  <si>
    <t>Formel</t>
  </si>
  <si>
    <t>Opskuring/nulstilling, eventuel påføring af porrefylder og påføring/opbygning af plejefilm</t>
  </si>
  <si>
    <r>
      <t>0-15 m</t>
    </r>
    <r>
      <rPr>
        <vertAlign val="superscript"/>
        <sz val="11"/>
        <color theme="1"/>
        <rFont val="Arial"/>
        <family val="2"/>
      </rPr>
      <t xml:space="preserve">2 </t>
    </r>
    <r>
      <rPr>
        <sz val="11"/>
        <color theme="1"/>
        <rFont val="Arial"/>
        <family val="2"/>
      </rPr>
      <t>pr. m</t>
    </r>
    <r>
      <rPr>
        <vertAlign val="superscript"/>
        <sz val="11"/>
        <color theme="1"/>
        <rFont val="Arial"/>
        <family val="2"/>
      </rPr>
      <t>2</t>
    </r>
  </si>
  <si>
    <r>
      <t>16-50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pr. m</t>
    </r>
    <r>
      <rPr>
        <vertAlign val="superscript"/>
        <sz val="11"/>
        <color theme="1"/>
        <rFont val="Arial"/>
        <family val="2"/>
      </rPr>
      <t>2</t>
    </r>
  </si>
  <si>
    <r>
      <t>51-100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pr. m</t>
    </r>
    <r>
      <rPr>
        <vertAlign val="superscript"/>
        <sz val="11"/>
        <color theme="1"/>
        <rFont val="Arial"/>
        <family val="2"/>
      </rPr>
      <t>2</t>
    </r>
  </si>
  <si>
    <r>
      <t>&gt; 100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pr. m</t>
    </r>
    <r>
      <rPr>
        <vertAlign val="superscript"/>
        <sz val="11"/>
        <color theme="1"/>
        <rFont val="Arial"/>
        <family val="2"/>
      </rPr>
      <t>2</t>
    </r>
  </si>
  <si>
    <t>Trappetrin pr. stk.</t>
  </si>
  <si>
    <t>Grundrengøring og påføring/polering af olie på trægulve</t>
  </si>
  <si>
    <r>
      <t>16-50 m</t>
    </r>
    <r>
      <rPr>
        <vertAlign val="superscript"/>
        <sz val="11"/>
        <color theme="1"/>
        <rFont val="Arial"/>
        <family val="2"/>
      </rPr>
      <t xml:space="preserve">2 </t>
    </r>
    <r>
      <rPr>
        <sz val="11"/>
        <color theme="1"/>
        <rFont val="Arial"/>
        <family val="2"/>
      </rPr>
      <t>pr. m</t>
    </r>
    <r>
      <rPr>
        <vertAlign val="superscript"/>
        <sz val="11"/>
        <color theme="1"/>
        <rFont val="Arial"/>
        <family val="2"/>
      </rPr>
      <t>2</t>
    </r>
  </si>
  <si>
    <t>Tæpperens</t>
  </si>
  <si>
    <t xml:space="preserve">Gardinvask (eksklusiv nedtagning og opsætning) </t>
  </si>
  <si>
    <t>0-50 kg. pr. kg</t>
  </si>
  <si>
    <t>51-100 kg. pr. kg</t>
  </si>
  <si>
    <t>&gt; 100 kg. pr. kg</t>
  </si>
  <si>
    <t>Sum</t>
  </si>
  <si>
    <t>Timepris for ekstrarengøring og serviceopgaver</t>
  </si>
  <si>
    <t>Hverdage kl. 05.00-18.00</t>
  </si>
  <si>
    <t>Hverdage kl. 18.00-22.00</t>
  </si>
  <si>
    <t>Hverdage kl. 22.00-05.00</t>
  </si>
  <si>
    <t>Søn- og helligdage</t>
  </si>
  <si>
    <t>Timepris for hovedrengøring</t>
  </si>
  <si>
    <t>Timepris for vinduespolering</t>
  </si>
  <si>
    <t>Kr. pr. time</t>
  </si>
  <si>
    <t>Tillæg pr. time for eventuel lift</t>
  </si>
  <si>
    <t>12 m saxelift</t>
  </si>
  <si>
    <t>26 m last-
vognslift</t>
  </si>
  <si>
    <t xml:space="preserve"> </t>
  </si>
  <si>
    <t>Nedenstående tilbudsgiver erklærer med sin underskrift på tro og love ikke at have ubetalt, forfalden gæld til det offentlige,
som overstiger 100.000 kr., jf. lovbekendtgørelse 336/1997</t>
  </si>
  <si>
    <t>Med sin underskrift på tilbudslisten erklærer tilbudsgiver samtidig at ville opfylde udbudsgrundlagets krav til kontraktens udførelse.</t>
  </si>
  <si>
    <t>Navn på virksomhed:</t>
  </si>
  <si>
    <t>Navn på kontaktperson:</t>
  </si>
  <si>
    <t>Titel på kontaktperson:</t>
  </si>
  <si>
    <t>Kontaktmail:</t>
  </si>
  <si>
    <t>Kontakttelefon:</t>
  </si>
  <si>
    <t>Underskrift:</t>
  </si>
  <si>
    <t>Stempel:</t>
  </si>
  <si>
    <t>Kr. pr. m2 pr. dag</t>
  </si>
  <si>
    <t>Hverdage 05.00 - 18.00</t>
  </si>
  <si>
    <t>Hverdage 18.00 - 22.00</t>
  </si>
  <si>
    <t>Hverdage 22.00 - 05.00</t>
  </si>
  <si>
    <t>Primære friarealer</t>
  </si>
  <si>
    <t>Sekundære arealer</t>
  </si>
  <si>
    <t>Toiletter, bad, køkken og lignende</t>
  </si>
  <si>
    <t>Primære opholdsarealer
undervisning</t>
  </si>
  <si>
    <t>Primære opholdsarealer
øvrige</t>
  </si>
  <si>
    <t>Programmeret rengøring</t>
  </si>
  <si>
    <t>Kr. pr. m2/kg</t>
  </si>
  <si>
    <t>Alle lokaliteter</t>
  </si>
  <si>
    <t>21 m sprinterlift</t>
  </si>
  <si>
    <t>Total alle ydelser kr. pr. år</t>
  </si>
  <si>
    <t>Rengørings-
dage pr. år
Anslået</t>
  </si>
  <si>
    <t>Kr. pr. år</t>
  </si>
  <si>
    <t>I alt kr. pr. år</t>
  </si>
  <si>
    <t>OPTION
Rengøring én (1) gang om måneden i dagtimerne på en lørdag, søn- eller helligdag eller en anden dag, hvor lokaliteten ikke anvendes</t>
  </si>
  <si>
    <t>Alle beløb er eksklusive moms</t>
  </si>
  <si>
    <t>Tilbudspriser på ekstraydelser, som indregnes i tilbudsevalueringen</t>
  </si>
  <si>
    <t>Tilbudsgiverdata</t>
  </si>
  <si>
    <t>Refusionsbeløb for til- eller afgang af lokaler/arealer på de enkelte lokaliteter,
Indregnes ikke i tilbudsevalueringen</t>
  </si>
  <si>
    <t>Laboratorier (Cph Hillerød)</t>
  </si>
  <si>
    <t>OPTIONER
I alt
pr. lokalitet/
alle lokaliteter</t>
  </si>
  <si>
    <t>OPTIONER PR: AFDELING</t>
  </si>
  <si>
    <t xml:space="preserve">Daglig (ma-to) soignering mellem kl. 16 og 17 af et toilet i stueetagen ved hallen og i alle toiletter og undervisningsrum på 1. og 2. sal </t>
  </si>
  <si>
    <t>Soignering forud for aftenskole i ca. seks undervisningslokaler, foyer, kantine, medarbejderkantine samt toiletter i stuen, på 1. sal og på 2. sal (kl. 16:05 - kl. 17:15)</t>
  </si>
  <si>
    <t xml:space="preserve">Soignering i forbindelse med åbent hus i 4 undervisningslokaler, foyer, kantine, medarbejderkantine samt toiletter i stuen, på 1. sal og på 2. sal </t>
  </si>
  <si>
    <t>Rengørings-
dage/gange pr. år
Anslået</t>
  </si>
  <si>
    <t>i forbindelse med dimissioner og lignende i fem undervisningslokaler, foyer, kantine, medarbejderkantine samt toiletter i stuen, på 1. sal og på 2. sal</t>
  </si>
  <si>
    <t>OPTION
Rengøring én (1) gang om ugen i dagtimerne på en lørdag, søn- eller helligdag eller en anden dag, hvor lokaliteten ikke anvendes.</t>
  </si>
  <si>
    <t>OPTION
Dobbeltrengøring af toiletter alle dage mellem kl. 11:30 og 13:00.</t>
  </si>
  <si>
    <t>OPTION
Pris for eventuel opdeling af affald i 2-3 fraktioner i alle rum undtagen toiletter og lignende.</t>
  </si>
  <si>
    <t>OPTION
Udskifning af toiletbørster på alle toiletter fire gange om året.</t>
  </si>
  <si>
    <t>Daglig sammenrulning af løse forlængerledninger som lægges i plastkasserne/hænges på knagerne i undervisningsrum, gange, kantine og lignende (vurderet til i alt at tage ca. en time pr. afdeling).</t>
  </si>
  <si>
    <t>I alt
kr. pr. år</t>
  </si>
  <si>
    <t xml:space="preserve">Alle trægulve i stueetagen afrenses og olieres med to lag olie to gange om året inklusive mulig forudgående flytning og efterfølgende påpladsstilling af inventar </t>
  </si>
  <si>
    <t>Cphbusiness City</t>
  </si>
  <si>
    <t>Cphbusiness Hillerød
Alle lokaler</t>
  </si>
  <si>
    <t>Cphbusiness Hillerød - Laboratorier o.l. iht. lokalefortegnelse</t>
  </si>
  <si>
    <t>Cphbusiness Lyngby</t>
  </si>
  <si>
    <t>Cphbusiness Nørrebro</t>
  </si>
  <si>
    <t>Cphbusiness Søerne</t>
  </si>
  <si>
    <t>Cphbusiness Hillerød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</si>
</sst>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theme="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/>
    <xf numFmtId="0" fontId="12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/>
    </xf>
    <xf numFmtId="0" fontId="6" fillId="5" borderId="1" xfId="0" applyFont="1" applyFill="1" applyBorder="1"/>
    <xf numFmtId="3" fontId="6" fillId="5" borderId="1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Protection="1"/>
    <xf numFmtId="4" fontId="4" fillId="0" borderId="1" xfId="0" applyNumberFormat="1" applyFont="1" applyBorder="1" applyAlignment="1" applyProtection="1"/>
    <xf numFmtId="4" fontId="4" fillId="0" borderId="0" xfId="0" applyNumberFormat="1" applyFont="1" applyAlignment="1" applyProtection="1"/>
    <xf numFmtId="3" fontId="4" fillId="0" borderId="1" xfId="0" applyNumberFormat="1" applyFont="1" applyBorder="1" applyProtection="1"/>
    <xf numFmtId="0" fontId="4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" fontId="11" fillId="7" borderId="3" xfId="0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 applyProtection="1">
      <alignment horizontal="left" vertical="center"/>
      <protection locked="0"/>
    </xf>
    <xf numFmtId="3" fontId="5" fillId="6" borderId="1" xfId="0" applyNumberFormat="1" applyFont="1" applyFill="1" applyBorder="1" applyAlignment="1" applyProtection="1">
      <alignment horizontal="right" vertical="center"/>
      <protection locked="0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4" fillId="0" borderId="0" xfId="0" applyFont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0" borderId="0" xfId="0" applyNumberFormat="1" applyFont="1" applyProtection="1"/>
    <xf numFmtId="0" fontId="4" fillId="0" borderId="0" xfId="0" applyFont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4" borderId="1" xfId="0" applyFont="1" applyFill="1" applyBorder="1" applyProtection="1"/>
    <xf numFmtId="4" fontId="11" fillId="4" borderId="1" xfId="0" applyNumberFormat="1" applyFont="1" applyFill="1" applyBorder="1" applyAlignment="1" applyProtection="1"/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6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Protection="1"/>
    <xf numFmtId="0" fontId="6" fillId="0" borderId="0" xfId="0" applyFont="1" applyProtection="1"/>
    <xf numFmtId="0" fontId="11" fillId="10" borderId="2" xfId="0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/>
    </xf>
    <xf numFmtId="0" fontId="12" fillId="6" borderId="1" xfId="0" applyFont="1" applyFill="1" applyBorder="1" applyAlignment="1" applyProtection="1">
      <alignment horizontal="left" vertical="center" wrapText="1"/>
    </xf>
    <xf numFmtId="3" fontId="11" fillId="4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5" fillId="6" borderId="1" xfId="0" applyNumberFormat="1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>
      <alignment horizontal="center" vertical="center" textRotation="90" wrapText="1"/>
    </xf>
    <xf numFmtId="3" fontId="5" fillId="5" borderId="1" xfId="0" applyNumberFormat="1" applyFont="1" applyFill="1" applyBorder="1" applyAlignment="1">
      <alignment horizontal="right" vertical="center"/>
    </xf>
    <xf numFmtId="3" fontId="5" fillId="11" borderId="4" xfId="0" applyNumberFormat="1" applyFont="1" applyFill="1" applyBorder="1" applyAlignment="1">
      <alignment horizontal="center" vertical="center"/>
    </xf>
    <xf numFmtId="3" fontId="5" fillId="11" borderId="5" xfId="0" applyNumberFormat="1" applyFont="1" applyFill="1" applyBorder="1" applyAlignment="1">
      <alignment horizontal="center" vertical="center"/>
    </xf>
    <xf numFmtId="3" fontId="5" fillId="11" borderId="6" xfId="0" applyNumberFormat="1" applyFont="1" applyFill="1" applyBorder="1" applyAlignment="1">
      <alignment horizontal="center" vertical="center"/>
    </xf>
    <xf numFmtId="4" fontId="14" fillId="1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5" xfId="0" applyFont="1" applyFill="1" applyBorder="1" applyAlignment="1" applyProtection="1">
      <alignment vertical="center"/>
    </xf>
    <xf numFmtId="0" fontId="10" fillId="5" borderId="6" xfId="0" applyFont="1" applyFill="1" applyBorder="1" applyAlignment="1" applyProtection="1">
      <alignment vertical="center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11" fillId="10" borderId="4" xfId="0" applyFont="1" applyFill="1" applyBorder="1" applyAlignment="1" applyProtection="1">
      <alignment horizontal="center" vertical="center" wrapText="1"/>
    </xf>
    <xf numFmtId="0" fontId="11" fillId="10" borderId="6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/>
    </xf>
    <xf numFmtId="0" fontId="4" fillId="6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left" vertical="center"/>
      <protection locked="0"/>
    </xf>
    <xf numFmtId="0" fontId="4" fillId="6" borderId="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32658</xdr:colOff>
      <xdr:row>0</xdr:row>
      <xdr:rowOff>21771</xdr:rowOff>
    </xdr:from>
    <xdr:to>
      <xdr:col>10</xdr:col>
      <xdr:colOff>750592</xdr:colOff>
      <xdr:row>0</xdr:row>
      <xdr:rowOff>631371</xdr:rowOff>
    </xdr:to>
    <xdr:pic>
      <xdr:nvPicPr>
        <xdr:cNvPr id="3" name="Billede 2" descr="C:\Users\Finn\Desktop\header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8"/>
        <a:stretch/>
      </xdr:blipFill>
      <xdr:spPr bwMode="auto">
        <a:xfrm>
          <a:off x="32658" y="21771"/>
          <a:ext cx="8806659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779929</xdr:colOff>
      <xdr:row>0</xdr:row>
      <xdr:rowOff>475129</xdr:rowOff>
    </xdr:to>
    <xdr:pic>
      <xdr:nvPicPr>
        <xdr:cNvPr id="2" name="Billede 1" descr="C:\Users\Finn\Desktop\header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"/>
        <a:stretch/>
      </xdr:blipFill>
      <xdr:spPr bwMode="auto">
        <a:xfrm>
          <a:off x="0" y="0"/>
          <a:ext cx="6400800" cy="4751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1118085</xdr:colOff>
      <xdr:row>0</xdr:row>
      <xdr:rowOff>609600</xdr:rowOff>
    </xdr:to>
    <xdr:pic>
      <xdr:nvPicPr>
        <xdr:cNvPr id="2" name="Billede 1" descr="C:\Users\Finn\Desktop\header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"/>
        <a:stretch/>
      </xdr:blipFill>
      <xdr:spPr bwMode="auto">
        <a:xfrm>
          <a:off x="0" y="0"/>
          <a:ext cx="882202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21771</xdr:rowOff>
    </xdr:from>
    <xdr:to>
      <xdr:col>4</xdr:col>
      <xdr:colOff>1099457</xdr:colOff>
      <xdr:row>0</xdr:row>
      <xdr:rowOff>598714</xdr:rowOff>
    </xdr:to>
    <xdr:pic>
      <xdr:nvPicPr>
        <xdr:cNvPr id="2" name="Billede 1" descr="C:\Users\Finn\Desktop\header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"/>
        <a:stretch/>
      </xdr:blipFill>
      <xdr:spPr bwMode="auto">
        <a:xfrm>
          <a:off x="0" y="21771"/>
          <a:ext cx="6705600" cy="5769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1066800</xdr:colOff>
      <xdr:row>0</xdr:row>
      <xdr:rowOff>475129</xdr:rowOff>
    </xdr:to>
    <xdr:pic>
      <xdr:nvPicPr>
        <xdr:cNvPr id="2" name="Billede 1" descr="C:\Users\Finn\Desktop\header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"/>
        <a:stretch/>
      </xdr:blipFill>
      <xdr:spPr bwMode="auto">
        <a:xfrm>
          <a:off x="0" y="0"/>
          <a:ext cx="6131859" cy="4751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32658</xdr:colOff>
      <xdr:row>0</xdr:row>
      <xdr:rowOff>21771</xdr:rowOff>
    </xdr:from>
    <xdr:to>
      <xdr:col>9</xdr:col>
      <xdr:colOff>1573103</xdr:colOff>
      <xdr:row>0</xdr:row>
      <xdr:rowOff>631371</xdr:rowOff>
    </xdr:to>
    <xdr:pic>
      <xdr:nvPicPr>
        <xdr:cNvPr id="2" name="Billede 1" descr="C:\Users\Finn\Desktop\header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8"/>
        <a:stretch/>
      </xdr:blipFill>
      <xdr:spPr bwMode="auto">
        <a:xfrm>
          <a:off x="32658" y="21771"/>
          <a:ext cx="877944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"/>
  <sheetViews>
    <sheetView tabSelected="1" view="pageLayout" zoomScaleNormal="85" workbookViewId="0">
      <selection activeCell="A9" sqref="A9"/>
    </sheetView>
  </sheetViews>
  <sheetFormatPr defaultColWidth="8.88671875" defaultRowHeight="14.4" x14ac:dyDescent="0.3"/>
  <cols>
    <col min="1" max="1" width="24.88671875" style="1" customWidth="1"/>
    <col min="2" max="2" width="14.33203125" style="1" customWidth="1"/>
    <col min="3" max="3" width="5.21875" style="1" customWidth="1"/>
    <col min="4" max="4" width="10.109375" style="1" customWidth="1"/>
    <col min="5" max="5" width="13.77734375" style="1" customWidth="1"/>
    <col min="6" max="6" width="12" style="1" customWidth="1"/>
    <col min="7" max="10" width="8" style="1" customWidth="1"/>
    <col min="11" max="11" width="16" style="1" customWidth="1"/>
    <col min="12" max="23" width="8.88671875" style="1"/>
  </cols>
  <sheetData>
    <row r="1" spans="1:23" ht="56.4" customHeight="1" x14ac:dyDescent="0.3"/>
    <row r="2" spans="1:23" ht="28.2" customHeight="1" x14ac:dyDescent="0.3">
      <c r="A2" s="87" t="s">
        <v>13</v>
      </c>
      <c r="B2" s="87" t="s">
        <v>14</v>
      </c>
      <c r="C2" s="87" t="s">
        <v>15</v>
      </c>
      <c r="D2" s="94" t="s">
        <v>19</v>
      </c>
      <c r="E2" s="87" t="s">
        <v>16</v>
      </c>
      <c r="F2" s="94" t="s">
        <v>20</v>
      </c>
      <c r="G2" s="91" t="s">
        <v>25</v>
      </c>
      <c r="H2" s="92"/>
      <c r="I2" s="92"/>
      <c r="J2" s="93"/>
      <c r="K2" s="89" t="s">
        <v>28</v>
      </c>
      <c r="L2" s="14"/>
    </row>
    <row r="3" spans="1:23" s="4" customFormat="1" ht="33.6" customHeight="1" x14ac:dyDescent="0.3">
      <c r="A3" s="88"/>
      <c r="B3" s="88"/>
      <c r="C3" s="88"/>
      <c r="D3" s="95"/>
      <c r="E3" s="88"/>
      <c r="F3" s="95"/>
      <c r="G3" s="17" t="s">
        <v>21</v>
      </c>
      <c r="H3" s="17" t="s">
        <v>22</v>
      </c>
      <c r="I3" s="17" t="s">
        <v>23</v>
      </c>
      <c r="J3" s="17" t="s">
        <v>24</v>
      </c>
      <c r="K3" s="90"/>
      <c r="L3" s="15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5" customFormat="1" ht="42.45" customHeight="1" x14ac:dyDescent="0.3">
      <c r="A4" s="18" t="s">
        <v>105</v>
      </c>
      <c r="B4" s="19" t="s">
        <v>0</v>
      </c>
      <c r="C4" s="20">
        <v>11</v>
      </c>
      <c r="D4" s="19" t="s">
        <v>1</v>
      </c>
      <c r="E4" s="19" t="s">
        <v>2</v>
      </c>
      <c r="F4" s="51"/>
      <c r="G4" s="51"/>
      <c r="H4" s="51"/>
      <c r="I4" s="51"/>
      <c r="J4" s="51"/>
      <c r="K4" s="21">
        <f t="shared" ref="K4:K9" si="0">SUM(F4:J4)</f>
        <v>0</v>
      </c>
      <c r="L4" s="16"/>
      <c r="M4" s="6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5" customFormat="1" ht="42.45" customHeight="1" x14ac:dyDescent="0.3">
      <c r="A5" s="47" t="s">
        <v>106</v>
      </c>
      <c r="B5" s="10" t="s">
        <v>3</v>
      </c>
      <c r="C5" s="11">
        <v>2</v>
      </c>
      <c r="D5" s="10" t="s">
        <v>4</v>
      </c>
      <c r="E5" s="10" t="s">
        <v>10</v>
      </c>
      <c r="F5" s="52"/>
      <c r="G5" s="52"/>
      <c r="H5" s="52"/>
      <c r="I5" s="52"/>
      <c r="J5" s="52"/>
      <c r="K5" s="9">
        <f t="shared" si="0"/>
        <v>0</v>
      </c>
      <c r="L5" s="16"/>
      <c r="M5" s="6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5" customFormat="1" ht="42.45" customHeight="1" x14ac:dyDescent="0.3">
      <c r="A6" s="48" t="s">
        <v>107</v>
      </c>
      <c r="B6" s="19" t="s">
        <v>3</v>
      </c>
      <c r="C6" s="20">
        <v>2</v>
      </c>
      <c r="D6" s="19" t="s">
        <v>4</v>
      </c>
      <c r="E6" s="50" t="s">
        <v>10</v>
      </c>
      <c r="F6" s="51"/>
      <c r="G6" s="82"/>
      <c r="H6" s="83"/>
      <c r="I6" s="83"/>
      <c r="J6" s="84"/>
      <c r="K6" s="21">
        <f t="shared" si="0"/>
        <v>0</v>
      </c>
      <c r="L6" s="16"/>
      <c r="M6" s="6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42.45" customHeight="1" x14ac:dyDescent="0.3">
      <c r="A7" s="8" t="s">
        <v>108</v>
      </c>
      <c r="B7" s="10" t="s">
        <v>5</v>
      </c>
      <c r="C7" s="11">
        <v>30</v>
      </c>
      <c r="D7" s="10" t="s">
        <v>6</v>
      </c>
      <c r="E7" s="10" t="s">
        <v>11</v>
      </c>
      <c r="F7" s="52"/>
      <c r="G7" s="52"/>
      <c r="H7" s="52"/>
      <c r="I7" s="52"/>
      <c r="J7" s="52"/>
      <c r="K7" s="9">
        <f t="shared" si="0"/>
        <v>0</v>
      </c>
      <c r="L7" s="16"/>
      <c r="M7" s="6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5" customFormat="1" ht="42.45" customHeight="1" x14ac:dyDescent="0.3">
      <c r="A8" s="18" t="s">
        <v>109</v>
      </c>
      <c r="B8" s="19" t="s">
        <v>7</v>
      </c>
      <c r="C8" s="20" t="s">
        <v>8</v>
      </c>
      <c r="D8" s="19" t="s">
        <v>9</v>
      </c>
      <c r="E8" s="19" t="s">
        <v>12</v>
      </c>
      <c r="F8" s="51"/>
      <c r="G8" s="51"/>
      <c r="H8" s="52"/>
      <c r="I8" s="52"/>
      <c r="J8" s="52"/>
      <c r="K8" s="21">
        <f t="shared" si="0"/>
        <v>0</v>
      </c>
      <c r="L8" s="16"/>
      <c r="M8" s="6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5" customFormat="1" ht="42.45" customHeight="1" x14ac:dyDescent="0.3">
      <c r="A9" s="8" t="s">
        <v>110</v>
      </c>
      <c r="B9" s="10" t="s">
        <v>17</v>
      </c>
      <c r="C9" s="11">
        <v>19</v>
      </c>
      <c r="D9" s="10" t="s">
        <v>18</v>
      </c>
      <c r="E9" s="10" t="s">
        <v>2</v>
      </c>
      <c r="F9" s="52"/>
      <c r="G9" s="52"/>
      <c r="H9" s="52"/>
      <c r="I9" s="52"/>
      <c r="J9" s="52"/>
      <c r="K9" s="9">
        <f t="shared" si="0"/>
        <v>0</v>
      </c>
      <c r="L9" s="16"/>
      <c r="M9" s="6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1.8" customHeight="1" x14ac:dyDescent="0.3">
      <c r="A10" s="22" t="s">
        <v>26</v>
      </c>
      <c r="B10" s="23"/>
      <c r="C10" s="23"/>
      <c r="D10" s="23"/>
      <c r="E10" s="23"/>
      <c r="F10" s="24">
        <f>SUM(F4:F9)</f>
        <v>0</v>
      </c>
      <c r="G10" s="24">
        <v>1</v>
      </c>
      <c r="H10" s="24">
        <f t="shared" ref="H10:J10" si="1">SUM(H4:H9)</f>
        <v>0</v>
      </c>
      <c r="I10" s="24">
        <f t="shared" si="1"/>
        <v>0</v>
      </c>
      <c r="J10" s="24">
        <f t="shared" si="1"/>
        <v>0</v>
      </c>
      <c r="K10" s="49">
        <f t="shared" ref="K10" si="2">SUM(K4:K9)</f>
        <v>0</v>
      </c>
      <c r="L10" s="16"/>
      <c r="M10" s="7"/>
    </row>
    <row r="12" spans="1:23" x14ac:dyDescent="0.3">
      <c r="A12" s="86" t="s">
        <v>81</v>
      </c>
      <c r="B12" s="86"/>
      <c r="C12" s="86"/>
      <c r="D12" s="86"/>
    </row>
    <row r="13" spans="1:23" x14ac:dyDescent="0.3">
      <c r="A13" s="86"/>
      <c r="B13" s="86"/>
      <c r="C13" s="86"/>
      <c r="D13" s="86"/>
    </row>
    <row r="14" spans="1:23" ht="30" customHeight="1" x14ac:dyDescent="0.3">
      <c r="A14" s="85">
        <f>K10+'CPH 2'!F45+'CPH 3'!I9+'CPH 4'!E9</f>
        <v>0</v>
      </c>
      <c r="B14" s="85"/>
      <c r="C14" s="85"/>
      <c r="D14" s="85"/>
    </row>
    <row r="16" spans="1:23" x14ac:dyDescent="0.3">
      <c r="A16" s="60" t="s">
        <v>86</v>
      </c>
    </row>
  </sheetData>
  <sheetProtection password="CF8D" sheet="1" objects="1" scenarios="1"/>
  <mergeCells count="11">
    <mergeCell ref="G6:J6"/>
    <mergeCell ref="A14:D14"/>
    <mergeCell ref="A12:D13"/>
    <mergeCell ref="A2:A3"/>
    <mergeCell ref="K2:K3"/>
    <mergeCell ref="G2:J2"/>
    <mergeCell ref="F2:F3"/>
    <mergeCell ref="E2:E3"/>
    <mergeCell ref="D2:D3"/>
    <mergeCell ref="C2:C3"/>
    <mergeCell ref="B2:B3"/>
  </mergeCells>
  <pageMargins left="0.78740157480314965" right="0.43307086614173229" top="0.78740157480314965" bottom="0.27559055118110237" header="0.31496062992125984" footer="0.31496062992125984"/>
  <pageSetup paperSize="9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view="pageLayout" topLeftCell="A30" zoomScaleNormal="100" workbookViewId="0">
      <selection activeCell="F45" sqref="F45"/>
    </sheetView>
  </sheetViews>
  <sheetFormatPr defaultRowHeight="14.4" x14ac:dyDescent="0.3"/>
  <cols>
    <col min="1" max="1" width="29.33203125" style="53" customWidth="1"/>
    <col min="2" max="2" width="16.21875" style="53" customWidth="1"/>
    <col min="3" max="3" width="10.6640625" style="53" customWidth="1"/>
    <col min="4" max="4" width="12" style="53" customWidth="1"/>
    <col min="5" max="5" width="10.21875" style="53" customWidth="1"/>
    <col min="6" max="6" width="11.88671875" style="53" customWidth="1"/>
  </cols>
  <sheetData>
    <row r="1" spans="1:6" ht="47.4" customHeight="1" x14ac:dyDescent="0.3"/>
    <row r="2" spans="1:6" ht="57" customHeight="1" x14ac:dyDescent="0.3">
      <c r="A2" s="99" t="s">
        <v>87</v>
      </c>
      <c r="B2" s="99"/>
      <c r="C2" s="99"/>
      <c r="D2" s="97" t="s">
        <v>27</v>
      </c>
      <c r="E2" s="97"/>
      <c r="F2" s="98"/>
    </row>
    <row r="3" spans="1:6" ht="31.2" customHeight="1" x14ac:dyDescent="0.3">
      <c r="A3" s="43" t="s">
        <v>29</v>
      </c>
      <c r="B3" s="43" t="s">
        <v>30</v>
      </c>
      <c r="C3" s="43" t="s">
        <v>78</v>
      </c>
      <c r="D3" s="39" t="s">
        <v>31</v>
      </c>
      <c r="E3" s="25"/>
      <c r="F3" s="41" t="s">
        <v>32</v>
      </c>
    </row>
    <row r="4" spans="1:6" ht="14.1" customHeight="1" x14ac:dyDescent="0.3">
      <c r="A4" s="96" t="s">
        <v>33</v>
      </c>
      <c r="B4" s="40" t="s">
        <v>34</v>
      </c>
      <c r="C4" s="26"/>
      <c r="D4" s="27">
        <v>50</v>
      </c>
      <c r="E4" s="25"/>
      <c r="F4" s="28">
        <f>C4*D4</f>
        <v>0</v>
      </c>
    </row>
    <row r="5" spans="1:6" ht="14.1" customHeight="1" x14ac:dyDescent="0.3">
      <c r="A5" s="96"/>
      <c r="B5" s="40" t="s">
        <v>35</v>
      </c>
      <c r="C5" s="26"/>
      <c r="D5" s="27">
        <v>200</v>
      </c>
      <c r="E5" s="25"/>
      <c r="F5" s="28">
        <f t="shared" ref="F5:F21" si="0">C5*D5</f>
        <v>0</v>
      </c>
    </row>
    <row r="6" spans="1:6" ht="14.1" customHeight="1" x14ac:dyDescent="0.3">
      <c r="A6" s="96"/>
      <c r="B6" s="40" t="s">
        <v>36</v>
      </c>
      <c r="C6" s="26"/>
      <c r="D6" s="27">
        <v>200</v>
      </c>
      <c r="E6" s="25"/>
      <c r="F6" s="28">
        <f t="shared" si="0"/>
        <v>0</v>
      </c>
    </row>
    <row r="7" spans="1:6" ht="14.1" customHeight="1" x14ac:dyDescent="0.3">
      <c r="A7" s="96"/>
      <c r="B7" s="40" t="s">
        <v>37</v>
      </c>
      <c r="C7" s="26"/>
      <c r="D7" s="27">
        <v>300</v>
      </c>
      <c r="E7" s="25"/>
      <c r="F7" s="28">
        <f t="shared" si="0"/>
        <v>0</v>
      </c>
    </row>
    <row r="8" spans="1:6" ht="14.1" customHeight="1" x14ac:dyDescent="0.3">
      <c r="A8" s="96"/>
      <c r="B8" s="40" t="s">
        <v>38</v>
      </c>
      <c r="C8" s="26"/>
      <c r="D8" s="27">
        <v>100</v>
      </c>
      <c r="E8" s="25"/>
      <c r="F8" s="28">
        <f t="shared" si="0"/>
        <v>0</v>
      </c>
    </row>
    <row r="9" spans="1:6" ht="14.1" customHeight="1" x14ac:dyDescent="0.3">
      <c r="A9" s="96" t="s">
        <v>39</v>
      </c>
      <c r="B9" s="40" t="s">
        <v>34</v>
      </c>
      <c r="C9" s="26"/>
      <c r="D9" s="27">
        <v>50</v>
      </c>
      <c r="E9" s="25"/>
      <c r="F9" s="28">
        <f t="shared" si="0"/>
        <v>0</v>
      </c>
    </row>
    <row r="10" spans="1:6" ht="14.1" customHeight="1" x14ac:dyDescent="0.3">
      <c r="A10" s="96"/>
      <c r="B10" s="40" t="s">
        <v>40</v>
      </c>
      <c r="C10" s="26"/>
      <c r="D10" s="27">
        <v>200</v>
      </c>
      <c r="E10" s="29"/>
      <c r="F10" s="28">
        <f t="shared" si="0"/>
        <v>0</v>
      </c>
    </row>
    <row r="11" spans="1:6" ht="14.1" customHeight="1" x14ac:dyDescent="0.3">
      <c r="A11" s="96"/>
      <c r="B11" s="40" t="s">
        <v>36</v>
      </c>
      <c r="C11" s="26"/>
      <c r="D11" s="27">
        <v>200</v>
      </c>
      <c r="E11" s="29"/>
      <c r="F11" s="28">
        <f t="shared" si="0"/>
        <v>0</v>
      </c>
    </row>
    <row r="12" spans="1:6" ht="14.1" customHeight="1" x14ac:dyDescent="0.3">
      <c r="A12" s="96"/>
      <c r="B12" s="40" t="s">
        <v>37</v>
      </c>
      <c r="C12" s="26"/>
      <c r="D12" s="27">
        <v>300</v>
      </c>
      <c r="E12" s="29"/>
      <c r="F12" s="28">
        <f t="shared" si="0"/>
        <v>0</v>
      </c>
    </row>
    <row r="13" spans="1:6" ht="14.1" customHeight="1" x14ac:dyDescent="0.3">
      <c r="A13" s="96"/>
      <c r="B13" s="40" t="s">
        <v>38</v>
      </c>
      <c r="C13" s="26"/>
      <c r="D13" s="27">
        <v>100</v>
      </c>
      <c r="E13" s="29"/>
      <c r="F13" s="28">
        <f t="shared" si="0"/>
        <v>0</v>
      </c>
    </row>
    <row r="14" spans="1:6" ht="14.1" customHeight="1" x14ac:dyDescent="0.3">
      <c r="A14" s="96" t="s">
        <v>41</v>
      </c>
      <c r="B14" s="40" t="s">
        <v>34</v>
      </c>
      <c r="C14" s="26"/>
      <c r="D14" s="27">
        <v>50</v>
      </c>
      <c r="E14" s="29"/>
      <c r="F14" s="28">
        <f t="shared" si="0"/>
        <v>0</v>
      </c>
    </row>
    <row r="15" spans="1:6" ht="14.1" customHeight="1" x14ac:dyDescent="0.3">
      <c r="A15" s="96"/>
      <c r="B15" s="40" t="s">
        <v>40</v>
      </c>
      <c r="C15" s="26"/>
      <c r="D15" s="27">
        <v>200</v>
      </c>
      <c r="E15" s="29"/>
      <c r="F15" s="28">
        <f t="shared" si="0"/>
        <v>0</v>
      </c>
    </row>
    <row r="16" spans="1:6" ht="14.1" customHeight="1" x14ac:dyDescent="0.3">
      <c r="A16" s="96"/>
      <c r="B16" s="40" t="s">
        <v>36</v>
      </c>
      <c r="C16" s="26"/>
      <c r="D16" s="27">
        <v>200</v>
      </c>
      <c r="E16" s="29"/>
      <c r="F16" s="28">
        <f t="shared" si="0"/>
        <v>0</v>
      </c>
    </row>
    <row r="17" spans="1:6" ht="14.1" customHeight="1" x14ac:dyDescent="0.3">
      <c r="A17" s="96"/>
      <c r="B17" s="40" t="s">
        <v>37</v>
      </c>
      <c r="C17" s="26"/>
      <c r="D17" s="27">
        <v>300</v>
      </c>
      <c r="E17" s="29"/>
      <c r="F17" s="28">
        <f t="shared" si="0"/>
        <v>0</v>
      </c>
    </row>
    <row r="18" spans="1:6" ht="14.1" customHeight="1" x14ac:dyDescent="0.3">
      <c r="A18" s="96"/>
      <c r="B18" s="40" t="s">
        <v>38</v>
      </c>
      <c r="C18" s="26"/>
      <c r="D18" s="27">
        <v>100</v>
      </c>
      <c r="E18" s="29"/>
      <c r="F18" s="28">
        <f t="shared" si="0"/>
        <v>0</v>
      </c>
    </row>
    <row r="19" spans="1:6" ht="14.1" customHeight="1" x14ac:dyDescent="0.3">
      <c r="A19" s="96" t="s">
        <v>42</v>
      </c>
      <c r="B19" s="40" t="s">
        <v>43</v>
      </c>
      <c r="C19" s="26"/>
      <c r="D19" s="27">
        <v>50</v>
      </c>
      <c r="E19" s="29"/>
      <c r="F19" s="28">
        <f t="shared" si="0"/>
        <v>0</v>
      </c>
    </row>
    <row r="20" spans="1:6" ht="14.1" customHeight="1" x14ac:dyDescent="0.3">
      <c r="A20" s="96"/>
      <c r="B20" s="40" t="s">
        <v>44</v>
      </c>
      <c r="C20" s="26"/>
      <c r="D20" s="27">
        <v>100</v>
      </c>
      <c r="E20" s="29"/>
      <c r="F20" s="28">
        <f t="shared" si="0"/>
        <v>0</v>
      </c>
    </row>
    <row r="21" spans="1:6" ht="14.1" customHeight="1" x14ac:dyDescent="0.3">
      <c r="A21" s="96"/>
      <c r="B21" s="40" t="s">
        <v>45</v>
      </c>
      <c r="C21" s="26"/>
      <c r="D21" s="27">
        <v>150</v>
      </c>
      <c r="E21" s="29"/>
      <c r="F21" s="28">
        <f t="shared" si="0"/>
        <v>0</v>
      </c>
    </row>
    <row r="22" spans="1:6" ht="14.1" customHeight="1" x14ac:dyDescent="0.3">
      <c r="A22" s="29"/>
      <c r="B22" s="29"/>
      <c r="C22" s="29"/>
      <c r="D22" s="29"/>
      <c r="E22" s="30" t="s">
        <v>46</v>
      </c>
      <c r="F22" s="31">
        <f>SUM(F4:F21)</f>
        <v>0</v>
      </c>
    </row>
    <row r="23" spans="1:6" ht="14.1" customHeight="1" x14ac:dyDescent="0.3">
      <c r="A23" s="100" t="s">
        <v>47</v>
      </c>
      <c r="B23" s="100"/>
      <c r="C23" s="39" t="s">
        <v>54</v>
      </c>
      <c r="D23" s="39" t="s">
        <v>31</v>
      </c>
      <c r="E23" s="29"/>
      <c r="F23" s="32"/>
    </row>
    <row r="24" spans="1:6" ht="14.1" customHeight="1" x14ac:dyDescent="0.3">
      <c r="A24" s="106" t="s">
        <v>48</v>
      </c>
      <c r="B24" s="105"/>
      <c r="C24" s="55"/>
      <c r="D24" s="33">
        <v>300</v>
      </c>
      <c r="E24" s="29"/>
      <c r="F24" s="31">
        <f>C24*D24</f>
        <v>0</v>
      </c>
    </row>
    <row r="25" spans="1:6" ht="14.1" customHeight="1" x14ac:dyDescent="0.3">
      <c r="A25" s="106" t="s">
        <v>49</v>
      </c>
      <c r="B25" s="105"/>
      <c r="C25" s="55"/>
      <c r="D25" s="30">
        <v>100</v>
      </c>
      <c r="E25" s="29"/>
      <c r="F25" s="31">
        <f t="shared" ref="F25:F27" si="1">C25*D25</f>
        <v>0</v>
      </c>
    </row>
    <row r="26" spans="1:6" ht="14.1" customHeight="1" x14ac:dyDescent="0.3">
      <c r="A26" s="106" t="s">
        <v>50</v>
      </c>
      <c r="B26" s="105"/>
      <c r="C26" s="55"/>
      <c r="D26" s="30">
        <v>50</v>
      </c>
      <c r="E26" s="29" t="s">
        <v>58</v>
      </c>
      <c r="F26" s="31">
        <f t="shared" si="1"/>
        <v>0</v>
      </c>
    </row>
    <row r="27" spans="1:6" ht="14.1" customHeight="1" x14ac:dyDescent="0.3">
      <c r="A27" s="106" t="s">
        <v>51</v>
      </c>
      <c r="B27" s="105"/>
      <c r="C27" s="55"/>
      <c r="D27" s="30">
        <v>50</v>
      </c>
      <c r="E27" s="29"/>
      <c r="F27" s="31">
        <f t="shared" si="1"/>
        <v>0</v>
      </c>
    </row>
    <row r="28" spans="1:6" ht="14.1" customHeight="1" x14ac:dyDescent="0.3">
      <c r="A28" s="29"/>
      <c r="B28" s="29"/>
      <c r="C28" s="56"/>
      <c r="D28" s="29"/>
      <c r="E28" s="30" t="s">
        <v>46</v>
      </c>
      <c r="F28" s="31">
        <f>SUM(F24:F27)</f>
        <v>0</v>
      </c>
    </row>
    <row r="29" spans="1:6" ht="14.1" customHeight="1" x14ac:dyDescent="0.3">
      <c r="A29" s="101" t="s">
        <v>52</v>
      </c>
      <c r="B29" s="100"/>
      <c r="C29" s="39" t="s">
        <v>54</v>
      </c>
      <c r="D29" s="39" t="s">
        <v>31</v>
      </c>
      <c r="E29" s="29"/>
      <c r="F29" s="32"/>
    </row>
    <row r="30" spans="1:6" ht="14.1" customHeight="1" x14ac:dyDescent="0.3">
      <c r="A30" s="104" t="s">
        <v>48</v>
      </c>
      <c r="B30" s="105"/>
      <c r="C30" s="55"/>
      <c r="D30" s="33">
        <v>600</v>
      </c>
      <c r="E30" s="29"/>
      <c r="F30" s="31">
        <f>C30*D30</f>
        <v>0</v>
      </c>
    </row>
    <row r="31" spans="1:6" ht="14.1" customHeight="1" x14ac:dyDescent="0.3">
      <c r="A31" s="104" t="s">
        <v>49</v>
      </c>
      <c r="B31" s="105"/>
      <c r="C31" s="55"/>
      <c r="D31" s="30">
        <v>300</v>
      </c>
      <c r="E31" s="29"/>
      <c r="F31" s="31">
        <f t="shared" ref="F31:F33" si="2">C31*D31</f>
        <v>0</v>
      </c>
    </row>
    <row r="32" spans="1:6" ht="14.1" customHeight="1" x14ac:dyDescent="0.3">
      <c r="A32" s="104" t="s">
        <v>50</v>
      </c>
      <c r="B32" s="105"/>
      <c r="C32" s="55"/>
      <c r="D32" s="30">
        <v>100</v>
      </c>
      <c r="E32" s="29"/>
      <c r="F32" s="31">
        <f t="shared" si="2"/>
        <v>0</v>
      </c>
    </row>
    <row r="33" spans="1:6" ht="14.1" customHeight="1" x14ac:dyDescent="0.3">
      <c r="A33" s="104" t="s">
        <v>51</v>
      </c>
      <c r="B33" s="105"/>
      <c r="C33" s="55"/>
      <c r="D33" s="30">
        <v>100</v>
      </c>
      <c r="E33" s="29"/>
      <c r="F33" s="31">
        <f t="shared" si="2"/>
        <v>0</v>
      </c>
    </row>
    <row r="34" spans="1:6" ht="14.1" customHeight="1" x14ac:dyDescent="0.3">
      <c r="A34" s="34"/>
      <c r="B34" s="35"/>
      <c r="C34" s="29"/>
      <c r="D34" s="29"/>
      <c r="E34" s="30" t="s">
        <v>46</v>
      </c>
      <c r="F34" s="31">
        <f>SUM(F30:F33)</f>
        <v>0</v>
      </c>
    </row>
    <row r="35" spans="1:6" ht="14.1" customHeight="1" x14ac:dyDescent="0.3">
      <c r="A35" s="34"/>
      <c r="B35" s="35"/>
      <c r="C35" s="29"/>
      <c r="D35" s="29"/>
      <c r="E35" s="29"/>
      <c r="F35" s="32"/>
    </row>
    <row r="36" spans="1:6" ht="14.1" customHeight="1" x14ac:dyDescent="0.3">
      <c r="A36" s="100" t="s">
        <v>53</v>
      </c>
      <c r="B36" s="100" t="s">
        <v>54</v>
      </c>
      <c r="C36" s="100" t="s">
        <v>55</v>
      </c>
      <c r="D36" s="100"/>
      <c r="E36" s="100"/>
      <c r="F36" s="32"/>
    </row>
    <row r="37" spans="1:6" ht="14.1" customHeight="1" x14ac:dyDescent="0.3">
      <c r="A37" s="100"/>
      <c r="B37" s="100"/>
      <c r="C37" s="102" t="s">
        <v>56</v>
      </c>
      <c r="D37" s="102" t="s">
        <v>80</v>
      </c>
      <c r="E37" s="102" t="s">
        <v>57</v>
      </c>
      <c r="F37" s="32"/>
    </row>
    <row r="38" spans="1:6" ht="18.600000000000001" customHeight="1" x14ac:dyDescent="0.3">
      <c r="A38" s="100"/>
      <c r="B38" s="100"/>
      <c r="C38" s="103"/>
      <c r="D38" s="103"/>
      <c r="E38" s="103"/>
      <c r="F38" s="32"/>
    </row>
    <row r="39" spans="1:6" ht="14.1" customHeight="1" x14ac:dyDescent="0.3">
      <c r="A39" s="40" t="s">
        <v>48</v>
      </c>
      <c r="B39" s="55"/>
      <c r="C39" s="55"/>
      <c r="D39" s="55"/>
      <c r="E39" s="55"/>
      <c r="F39" s="31">
        <f>(B39*10)+(C39*5)+(D39*5)+(E39*5)</f>
        <v>0</v>
      </c>
    </row>
    <row r="40" spans="1:6" ht="14.1" customHeight="1" x14ac:dyDescent="0.3">
      <c r="A40" s="40" t="s">
        <v>49</v>
      </c>
      <c r="B40" s="55"/>
      <c r="C40" s="55"/>
      <c r="D40" s="55"/>
      <c r="E40" s="55"/>
      <c r="F40" s="31">
        <f>(B40*10)+(C40*5)+(D40*5)+(E40*5)</f>
        <v>0</v>
      </c>
    </row>
    <row r="41" spans="1:6" ht="14.1" customHeight="1" x14ac:dyDescent="0.3">
      <c r="A41" s="40" t="s">
        <v>50</v>
      </c>
      <c r="B41" s="55"/>
      <c r="C41" s="55"/>
      <c r="D41" s="55"/>
      <c r="E41" s="55"/>
      <c r="F41" s="31">
        <f>(B41*10)+(C41*5)+(D41*5)+(E41*5)</f>
        <v>0</v>
      </c>
    </row>
    <row r="42" spans="1:6" ht="14.1" customHeight="1" x14ac:dyDescent="0.3">
      <c r="A42" s="40" t="s">
        <v>51</v>
      </c>
      <c r="B42" s="55"/>
      <c r="C42" s="55"/>
      <c r="D42" s="55"/>
      <c r="E42" s="55"/>
      <c r="F42" s="31">
        <f>(B42*10)+(C42*5)+(D42*5)+(E42*5)</f>
        <v>0</v>
      </c>
    </row>
    <row r="43" spans="1:6" ht="14.1" customHeight="1" x14ac:dyDescent="0.3">
      <c r="A43" s="60" t="s">
        <v>86</v>
      </c>
      <c r="B43" s="29"/>
      <c r="C43" s="29"/>
      <c r="D43" s="29"/>
      <c r="E43" s="30" t="s">
        <v>46</v>
      </c>
      <c r="F43" s="31">
        <f>SUM(F39:F42)</f>
        <v>0</v>
      </c>
    </row>
    <row r="44" spans="1:6" ht="14.1" customHeight="1" x14ac:dyDescent="0.3">
      <c r="A44" s="29"/>
      <c r="B44" s="29"/>
      <c r="C44" s="29"/>
      <c r="D44" s="29"/>
      <c r="E44" s="29"/>
      <c r="F44" s="29"/>
    </row>
    <row r="45" spans="1:6" ht="14.1" customHeight="1" x14ac:dyDescent="0.3">
      <c r="A45" s="29"/>
      <c r="B45" s="29"/>
      <c r="C45" s="29"/>
      <c r="D45" s="29"/>
      <c r="E45" s="62" t="s">
        <v>26</v>
      </c>
      <c r="F45" s="63">
        <f>F22+F28+F34+F43</f>
        <v>0</v>
      </c>
    </row>
  </sheetData>
  <sheetProtection password="CF8D" sheet="1" objects="1" scenarios="1"/>
  <mergeCells count="22">
    <mergeCell ref="A23:B23"/>
    <mergeCell ref="A29:B29"/>
    <mergeCell ref="A36:A38"/>
    <mergeCell ref="B36:B38"/>
    <mergeCell ref="C36:E36"/>
    <mergeCell ref="C37:C38"/>
    <mergeCell ref="D37:D38"/>
    <mergeCell ref="E37:E38"/>
    <mergeCell ref="A30:B30"/>
    <mergeCell ref="A31:B31"/>
    <mergeCell ref="A32:B32"/>
    <mergeCell ref="A33:B33"/>
    <mergeCell ref="A24:B24"/>
    <mergeCell ref="A25:B25"/>
    <mergeCell ref="A26:B26"/>
    <mergeCell ref="A27:B27"/>
    <mergeCell ref="A19:A21"/>
    <mergeCell ref="D2:F2"/>
    <mergeCell ref="A2:C2"/>
    <mergeCell ref="A4:A8"/>
    <mergeCell ref="A9:A13"/>
    <mergeCell ref="A14:A18"/>
  </mergeCells>
  <pageMargins left="0.51960784313725494" right="0.13725490196078433" top="0.75" bottom="0.2450980392156862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view="pageLayout" zoomScale="70" zoomScaleNormal="100" zoomScalePageLayoutView="70" workbookViewId="0">
      <selection activeCell="A8" sqref="A8"/>
    </sheetView>
  </sheetViews>
  <sheetFormatPr defaultRowHeight="14.4" x14ac:dyDescent="0.3"/>
  <cols>
    <col min="1" max="1" width="23.77734375" customWidth="1"/>
    <col min="2" max="2" width="13.33203125" customWidth="1"/>
    <col min="3" max="3" width="13.77734375" customWidth="1"/>
    <col min="4" max="4" width="14.33203125" customWidth="1"/>
    <col min="5" max="5" width="13.21875" customWidth="1"/>
    <col min="6" max="6" width="16.21875" customWidth="1"/>
    <col min="7" max="7" width="13" customWidth="1"/>
    <col min="8" max="8" width="20" customWidth="1"/>
    <col min="9" max="9" width="16.33203125" customWidth="1"/>
  </cols>
  <sheetData>
    <row r="1" spans="1:9" ht="54.6" customHeight="1" x14ac:dyDescent="0.3"/>
    <row r="2" spans="1:9" ht="51.6" customHeight="1" x14ac:dyDescent="0.3">
      <c r="A2" s="107" t="s">
        <v>83</v>
      </c>
      <c r="B2" s="107"/>
      <c r="C2" s="107"/>
      <c r="D2" s="107"/>
      <c r="E2" s="107"/>
      <c r="F2" s="107"/>
      <c r="G2" s="107"/>
      <c r="H2" s="108"/>
      <c r="I2" s="42" t="s">
        <v>84</v>
      </c>
    </row>
    <row r="3" spans="1:9" ht="232.2" customHeight="1" x14ac:dyDescent="0.3">
      <c r="A3" s="44" t="s">
        <v>13</v>
      </c>
      <c r="B3" s="45" t="s">
        <v>82</v>
      </c>
      <c r="C3" s="80" t="s">
        <v>98</v>
      </c>
      <c r="D3" s="80" t="s">
        <v>85</v>
      </c>
      <c r="E3" s="80" t="s">
        <v>99</v>
      </c>
      <c r="F3" s="80" t="s">
        <v>100</v>
      </c>
      <c r="G3" s="80" t="s">
        <v>101</v>
      </c>
      <c r="H3" s="80" t="s">
        <v>102</v>
      </c>
      <c r="I3" s="46" t="s">
        <v>91</v>
      </c>
    </row>
    <row r="4" spans="1:9" ht="28.2" customHeight="1" x14ac:dyDescent="0.3">
      <c r="A4" s="8" t="s">
        <v>105</v>
      </c>
      <c r="B4" s="11">
        <v>235</v>
      </c>
      <c r="C4" s="64"/>
      <c r="D4" s="52"/>
      <c r="E4" s="52"/>
      <c r="F4" s="52"/>
      <c r="G4" s="52"/>
      <c r="H4" s="52"/>
      <c r="I4" s="9">
        <f>SUM(C4:H4)</f>
        <v>0</v>
      </c>
    </row>
    <row r="5" spans="1:9" ht="28.2" customHeight="1" x14ac:dyDescent="0.3">
      <c r="A5" s="48" t="s">
        <v>111</v>
      </c>
      <c r="B5" s="20">
        <v>225</v>
      </c>
      <c r="C5" s="65"/>
      <c r="D5" s="51"/>
      <c r="E5" s="51"/>
      <c r="F5" s="51"/>
      <c r="G5" s="51"/>
      <c r="H5" s="51"/>
      <c r="I5" s="21">
        <f t="shared" ref="I5:I9" si="0">SUM(C5:H5)</f>
        <v>0</v>
      </c>
    </row>
    <row r="6" spans="1:9" ht="28.2" customHeight="1" x14ac:dyDescent="0.3">
      <c r="A6" s="8" t="s">
        <v>108</v>
      </c>
      <c r="B6" s="11">
        <v>225</v>
      </c>
      <c r="C6" s="64"/>
      <c r="D6" s="52"/>
      <c r="E6" s="52"/>
      <c r="F6" s="52"/>
      <c r="G6" s="52"/>
      <c r="H6" s="52"/>
      <c r="I6" s="9">
        <f t="shared" si="0"/>
        <v>0</v>
      </c>
    </row>
    <row r="7" spans="1:9" ht="28.2" customHeight="1" x14ac:dyDescent="0.3">
      <c r="A7" s="18" t="s">
        <v>109</v>
      </c>
      <c r="B7" s="20">
        <v>235</v>
      </c>
      <c r="C7" s="65"/>
      <c r="D7" s="51"/>
      <c r="E7" s="51"/>
      <c r="F7" s="51"/>
      <c r="G7" s="51"/>
      <c r="H7" s="51"/>
      <c r="I7" s="21">
        <f t="shared" si="0"/>
        <v>0</v>
      </c>
    </row>
    <row r="8" spans="1:9" ht="28.2" customHeight="1" x14ac:dyDescent="0.3">
      <c r="A8" s="8" t="s">
        <v>110</v>
      </c>
      <c r="B8" s="11">
        <v>235</v>
      </c>
      <c r="C8" s="64"/>
      <c r="D8" s="52"/>
      <c r="E8" s="52"/>
      <c r="F8" s="52"/>
      <c r="G8" s="52"/>
      <c r="H8" s="52"/>
      <c r="I8" s="9">
        <f t="shared" si="0"/>
        <v>0</v>
      </c>
    </row>
    <row r="9" spans="1:9" ht="28.2" customHeight="1" x14ac:dyDescent="0.3">
      <c r="A9" s="109" t="s">
        <v>26</v>
      </c>
      <c r="B9" s="110"/>
      <c r="C9" s="24">
        <f>SUM(C4:C8)</f>
        <v>0</v>
      </c>
      <c r="D9" s="24">
        <f>SUM(D4:D8)</f>
        <v>0</v>
      </c>
      <c r="E9" s="24">
        <f t="shared" ref="E9:F9" si="1">SUM(E4:E8)</f>
        <v>0</v>
      </c>
      <c r="F9" s="24">
        <f t="shared" si="1"/>
        <v>0</v>
      </c>
      <c r="G9" s="24">
        <f>SUM(G4:G8)</f>
        <v>0</v>
      </c>
      <c r="H9" s="24">
        <f>SUM(H4:H8)</f>
        <v>0</v>
      </c>
      <c r="I9" s="81">
        <f t="shared" si="0"/>
        <v>0</v>
      </c>
    </row>
    <row r="10" spans="1:9" ht="36" customHeight="1" x14ac:dyDescent="0.3">
      <c r="A10" s="60" t="s">
        <v>86</v>
      </c>
    </row>
  </sheetData>
  <sheetProtection password="CF8D" sheet="1" objects="1" scenarios="1"/>
  <mergeCells count="2">
    <mergeCell ref="A2:H2"/>
    <mergeCell ref="A9:B9"/>
  </mergeCells>
  <pageMargins left="0.52023809523809528" right="0.19685039370078741" top="0.74803149606299213" bottom="0.27559055118110237" header="0.31496062992125984" footer="0.31496062992125984"/>
  <pageSetup paperSize="9" scale="95" orientation="landscape" cellComments="asDisplayed" r:id="rId1"/>
  <ignoredErrors>
    <ignoredError sqref="I4 I5:I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Layout" topLeftCell="A2" zoomScale="70" zoomScaleNormal="100" zoomScalePageLayoutView="70" workbookViewId="0">
      <selection activeCell="A8" sqref="A8"/>
    </sheetView>
  </sheetViews>
  <sheetFormatPr defaultRowHeight="14.4" x14ac:dyDescent="0.3"/>
  <cols>
    <col min="1" max="1" width="24.88671875" style="53" customWidth="1"/>
    <col min="2" max="2" width="18.21875" style="53" customWidth="1"/>
    <col min="3" max="3" width="18.5546875" style="53" customWidth="1"/>
    <col min="4" max="4" width="16.5546875" style="53" customWidth="1"/>
    <col min="5" max="5" width="16.33203125" style="53" customWidth="1"/>
  </cols>
  <sheetData>
    <row r="1" spans="1:5" ht="61.2" customHeight="1" x14ac:dyDescent="0.3"/>
    <row r="2" spans="1:5" ht="51.6" customHeight="1" x14ac:dyDescent="0.3">
      <c r="A2" s="97" t="s">
        <v>92</v>
      </c>
      <c r="B2" s="97"/>
      <c r="C2" s="97"/>
      <c r="D2" s="98"/>
      <c r="E2" s="42"/>
    </row>
    <row r="3" spans="1:5" ht="84.6" customHeight="1" x14ac:dyDescent="0.3">
      <c r="A3" s="70" t="s">
        <v>13</v>
      </c>
      <c r="B3" s="118"/>
      <c r="C3" s="119"/>
      <c r="D3" s="71" t="s">
        <v>96</v>
      </c>
      <c r="E3" s="72" t="s">
        <v>103</v>
      </c>
    </row>
    <row r="4" spans="1:5" ht="63.6" customHeight="1" x14ac:dyDescent="0.3">
      <c r="A4" s="73" t="s">
        <v>110</v>
      </c>
      <c r="B4" s="111" t="s">
        <v>93</v>
      </c>
      <c r="C4" s="112"/>
      <c r="D4" s="78">
        <v>200</v>
      </c>
      <c r="E4" s="52"/>
    </row>
    <row r="5" spans="1:5" ht="60.6" customHeight="1" x14ac:dyDescent="0.3">
      <c r="A5" s="74" t="s">
        <v>108</v>
      </c>
      <c r="B5" s="116" t="s">
        <v>94</v>
      </c>
      <c r="C5" s="117"/>
      <c r="D5" s="79">
        <v>10</v>
      </c>
      <c r="E5" s="51"/>
    </row>
    <row r="6" spans="1:5" ht="66" customHeight="1" x14ac:dyDescent="0.3">
      <c r="A6" s="77" t="s">
        <v>108</v>
      </c>
      <c r="B6" s="111" t="s">
        <v>95</v>
      </c>
      <c r="C6" s="112"/>
      <c r="D6" s="78">
        <v>10</v>
      </c>
      <c r="E6" s="52"/>
    </row>
    <row r="7" spans="1:5" ht="70.2" customHeight="1" x14ac:dyDescent="0.3">
      <c r="A7" s="74" t="s">
        <v>108</v>
      </c>
      <c r="B7" s="116" t="s">
        <v>97</v>
      </c>
      <c r="C7" s="117"/>
      <c r="D7" s="79">
        <v>10</v>
      </c>
      <c r="E7" s="51"/>
    </row>
    <row r="8" spans="1:5" ht="73.8" customHeight="1" x14ac:dyDescent="0.3">
      <c r="A8" s="73" t="s">
        <v>109</v>
      </c>
      <c r="B8" s="111" t="s">
        <v>104</v>
      </c>
      <c r="C8" s="112"/>
      <c r="D8" s="78">
        <v>2</v>
      </c>
      <c r="E8" s="52"/>
    </row>
    <row r="9" spans="1:5" ht="28.2" customHeight="1" x14ac:dyDescent="0.3">
      <c r="A9" s="113" t="s">
        <v>26</v>
      </c>
      <c r="B9" s="114"/>
      <c r="C9" s="114"/>
      <c r="D9" s="115"/>
      <c r="E9" s="75">
        <f>SUM(E4:E8)</f>
        <v>0</v>
      </c>
    </row>
    <row r="10" spans="1:5" ht="36" customHeight="1" x14ac:dyDescent="0.3">
      <c r="A10" s="76" t="s">
        <v>86</v>
      </c>
    </row>
  </sheetData>
  <sheetProtection password="CF8D" sheet="1" objects="1" scenarios="1"/>
  <mergeCells count="8">
    <mergeCell ref="B8:C8"/>
    <mergeCell ref="A9:D9"/>
    <mergeCell ref="B6:C6"/>
    <mergeCell ref="B7:C7"/>
    <mergeCell ref="A2:D2"/>
    <mergeCell ref="B3:C3"/>
    <mergeCell ref="B4:C4"/>
    <mergeCell ref="B5:C5"/>
  </mergeCells>
  <pageMargins left="0.70866141732283472" right="0.19685039370078741" top="0.74803149606299213" bottom="0.27559055118110237" header="0.31496062992125984" footer="0.31496062992125984"/>
  <pageSetup paperSize="9" scale="9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view="pageLayout" topLeftCell="A9" zoomScale="70" zoomScaleNormal="100" zoomScalePageLayoutView="70" workbookViewId="0">
      <selection activeCell="B9" sqref="B9"/>
    </sheetView>
  </sheetViews>
  <sheetFormatPr defaultRowHeight="14.4" x14ac:dyDescent="0.3"/>
  <cols>
    <col min="1" max="1" width="31.5546875" style="53" customWidth="1"/>
    <col min="2" max="2" width="13.109375" style="53" customWidth="1"/>
    <col min="3" max="3" width="13.6640625" style="53" customWidth="1"/>
    <col min="4" max="4" width="12.44140625" style="53" customWidth="1"/>
    <col min="5" max="5" width="16.109375" style="53" customWidth="1"/>
  </cols>
  <sheetData>
    <row r="1" spans="1:5" ht="63" customHeight="1" x14ac:dyDescent="0.3"/>
    <row r="2" spans="1:5" ht="62.4" customHeight="1" x14ac:dyDescent="0.3">
      <c r="A2" s="100" t="s">
        <v>89</v>
      </c>
      <c r="B2" s="120"/>
      <c r="C2" s="120"/>
      <c r="D2" s="120"/>
      <c r="E2" s="120"/>
    </row>
    <row r="3" spans="1:5" ht="35.4" customHeight="1" x14ac:dyDescent="0.3">
      <c r="A3" s="121" t="s">
        <v>77</v>
      </c>
      <c r="B3" s="121"/>
      <c r="C3" s="121"/>
      <c r="D3" s="121"/>
      <c r="E3" s="121"/>
    </row>
    <row r="4" spans="1:5" ht="36" customHeight="1" x14ac:dyDescent="0.3">
      <c r="A4" s="29"/>
      <c r="B4" s="122" t="s">
        <v>68</v>
      </c>
      <c r="C4" s="122"/>
      <c r="D4" s="122"/>
      <c r="E4" s="122"/>
    </row>
    <row r="5" spans="1:5" ht="41.4" x14ac:dyDescent="0.3">
      <c r="A5" s="36" t="s">
        <v>79</v>
      </c>
      <c r="B5" s="38" t="s">
        <v>69</v>
      </c>
      <c r="C5" s="38" t="s">
        <v>70</v>
      </c>
      <c r="D5" s="38" t="s">
        <v>71</v>
      </c>
      <c r="E5" s="38" t="s">
        <v>51</v>
      </c>
    </row>
    <row r="6" spans="1:5" ht="56.55" customHeight="1" x14ac:dyDescent="0.3">
      <c r="A6" s="37" t="s">
        <v>75</v>
      </c>
      <c r="B6" s="58"/>
      <c r="C6" s="58"/>
      <c r="D6" s="58"/>
      <c r="E6" s="58"/>
    </row>
    <row r="7" spans="1:5" ht="56.55" customHeight="1" x14ac:dyDescent="0.3">
      <c r="A7" s="37" t="s">
        <v>76</v>
      </c>
      <c r="B7" s="58"/>
      <c r="C7" s="58"/>
      <c r="D7" s="58"/>
      <c r="E7" s="58"/>
    </row>
    <row r="8" spans="1:5" ht="56.55" customHeight="1" x14ac:dyDescent="0.3">
      <c r="A8" s="40" t="s">
        <v>72</v>
      </c>
      <c r="B8" s="58"/>
      <c r="C8" s="58"/>
      <c r="D8" s="58"/>
      <c r="E8" s="58"/>
    </row>
    <row r="9" spans="1:5" ht="56.55" customHeight="1" x14ac:dyDescent="0.3">
      <c r="A9" s="66" t="s">
        <v>90</v>
      </c>
      <c r="B9" s="58"/>
      <c r="C9" s="58"/>
      <c r="D9" s="58"/>
      <c r="E9" s="58"/>
    </row>
    <row r="10" spans="1:5" ht="56.55" customHeight="1" x14ac:dyDescent="0.3">
      <c r="A10" s="40" t="s">
        <v>73</v>
      </c>
      <c r="B10" s="58"/>
      <c r="C10" s="58"/>
      <c r="D10" s="58"/>
      <c r="E10" s="58"/>
    </row>
    <row r="11" spans="1:5" ht="56.55" customHeight="1" x14ac:dyDescent="0.3">
      <c r="A11" s="40" t="s">
        <v>74</v>
      </c>
      <c r="B11" s="58"/>
      <c r="C11" s="58"/>
      <c r="D11" s="58"/>
      <c r="E11" s="58"/>
    </row>
  </sheetData>
  <sheetProtection password="CF8D" sheet="1" objects="1" scenarios="1"/>
  <mergeCells count="3">
    <mergeCell ref="A2:E2"/>
    <mergeCell ref="A3:E3"/>
    <mergeCell ref="B4:E4"/>
  </mergeCell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Layout" zoomScale="115" zoomScaleNormal="85" zoomScalePageLayoutView="115" workbookViewId="0">
      <selection activeCell="E22" sqref="E22"/>
    </sheetView>
  </sheetViews>
  <sheetFormatPr defaultColWidth="8.88671875" defaultRowHeight="14.4" x14ac:dyDescent="0.3"/>
  <cols>
    <col min="1" max="1" width="24.88671875" style="1" customWidth="1"/>
    <col min="2" max="2" width="14.33203125" style="1" customWidth="1"/>
    <col min="3" max="3" width="5.21875" style="1" customWidth="1"/>
    <col min="4" max="4" width="8.21875" style="1" customWidth="1"/>
    <col min="5" max="5" width="12.44140625" style="1" customWidth="1"/>
    <col min="6" max="6" width="12" style="1" customWidth="1"/>
    <col min="7" max="9" width="8" style="1" customWidth="1"/>
    <col min="10" max="10" width="23.21875" style="1" customWidth="1"/>
    <col min="11" max="11" width="16" style="1" customWidth="1"/>
    <col min="12" max="18" width="8.88671875" style="1"/>
  </cols>
  <sheetData>
    <row r="1" spans="1:11" ht="56.4" customHeight="1" x14ac:dyDescent="0.3"/>
    <row r="2" spans="1:11" ht="61.8" customHeight="1" x14ac:dyDescent="0.3">
      <c r="A2" s="61" t="s">
        <v>88</v>
      </c>
      <c r="B2" s="13"/>
      <c r="C2" s="13"/>
      <c r="D2" s="12"/>
      <c r="E2" s="12"/>
      <c r="F2" s="12"/>
      <c r="G2" s="12"/>
      <c r="H2" s="12"/>
      <c r="I2" s="12"/>
      <c r="J2" s="12"/>
      <c r="K2" s="12"/>
    </row>
    <row r="3" spans="1:11" ht="45" customHeight="1" x14ac:dyDescent="0.3">
      <c r="A3" s="132" t="s">
        <v>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1" customHeight="1" x14ac:dyDescent="0.3">
      <c r="A4" s="12" t="s">
        <v>60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8.4" customHeight="1" x14ac:dyDescent="0.3">
      <c r="A5" s="13"/>
      <c r="B5" s="13"/>
      <c r="C5" s="13"/>
      <c r="D5" s="57"/>
      <c r="E5" s="57"/>
      <c r="F5" s="57"/>
      <c r="G5" s="57"/>
      <c r="H5" s="57"/>
      <c r="I5" s="57"/>
      <c r="J5" s="57"/>
    </row>
    <row r="6" spans="1:11" s="1" customFormat="1" ht="22.8" customHeight="1" x14ac:dyDescent="0.25">
      <c r="A6" s="129" t="s">
        <v>61</v>
      </c>
      <c r="B6" s="130"/>
      <c r="C6" s="131"/>
      <c r="D6" s="133"/>
      <c r="E6" s="134"/>
      <c r="F6" s="134"/>
      <c r="G6" s="134"/>
      <c r="H6" s="134"/>
      <c r="I6" s="134"/>
      <c r="J6" s="135"/>
    </row>
    <row r="7" spans="1:11" s="69" customFormat="1" ht="6.6" customHeight="1" x14ac:dyDescent="0.25">
      <c r="A7" s="67"/>
      <c r="B7" s="67"/>
      <c r="C7" s="67"/>
      <c r="D7" s="57"/>
      <c r="E7" s="57"/>
      <c r="F7" s="57"/>
      <c r="G7" s="57"/>
      <c r="H7" s="57"/>
      <c r="I7" s="57"/>
      <c r="J7" s="57"/>
      <c r="K7" s="68"/>
    </row>
    <row r="8" spans="1:11" s="1" customFormat="1" ht="26.4" customHeight="1" x14ac:dyDescent="0.25">
      <c r="A8" s="129" t="s">
        <v>62</v>
      </c>
      <c r="B8" s="130"/>
      <c r="C8" s="131"/>
      <c r="D8" s="133"/>
      <c r="E8" s="134"/>
      <c r="F8" s="134"/>
      <c r="G8" s="134"/>
      <c r="H8" s="134"/>
      <c r="I8" s="134"/>
      <c r="J8" s="135"/>
      <c r="K8" s="59"/>
    </row>
    <row r="9" spans="1:11" s="1" customFormat="1" ht="6" customHeight="1" x14ac:dyDescent="0.25">
      <c r="A9" s="13"/>
      <c r="B9" s="13"/>
      <c r="C9" s="13"/>
      <c r="D9" s="57"/>
      <c r="E9" s="57"/>
      <c r="F9" s="57"/>
      <c r="G9" s="57"/>
      <c r="H9" s="57"/>
      <c r="I9" s="57"/>
      <c r="J9" s="57"/>
      <c r="K9" s="12"/>
    </row>
    <row r="10" spans="1:11" s="1" customFormat="1" ht="24" customHeight="1" x14ac:dyDescent="0.25">
      <c r="A10" s="129" t="s">
        <v>63</v>
      </c>
      <c r="B10" s="130"/>
      <c r="C10" s="131"/>
      <c r="D10" s="133"/>
      <c r="E10" s="134"/>
      <c r="F10" s="134"/>
      <c r="G10" s="134"/>
      <c r="H10" s="134"/>
      <c r="I10" s="134"/>
      <c r="J10" s="135"/>
      <c r="K10" s="12"/>
    </row>
    <row r="11" spans="1:11" s="1" customFormat="1" ht="7.8" customHeight="1" x14ac:dyDescent="0.25">
      <c r="A11" s="13"/>
      <c r="B11" s="13"/>
      <c r="C11" s="13"/>
      <c r="D11" s="57"/>
      <c r="E11" s="57"/>
      <c r="F11" s="57"/>
      <c r="G11" s="57"/>
      <c r="H11" s="57"/>
      <c r="I11" s="57"/>
      <c r="J11" s="57"/>
      <c r="K11" s="12"/>
    </row>
    <row r="12" spans="1:11" s="1" customFormat="1" ht="21" customHeight="1" x14ac:dyDescent="0.25">
      <c r="A12" s="129" t="s">
        <v>64</v>
      </c>
      <c r="B12" s="130"/>
      <c r="C12" s="131"/>
      <c r="D12" s="133"/>
      <c r="E12" s="134"/>
      <c r="F12" s="134"/>
      <c r="G12" s="134"/>
      <c r="H12" s="134"/>
      <c r="I12" s="134"/>
      <c r="J12" s="135"/>
      <c r="K12" s="12"/>
    </row>
    <row r="13" spans="1:11" s="1" customFormat="1" ht="8.4" customHeight="1" x14ac:dyDescent="0.25">
      <c r="A13" s="13"/>
      <c r="B13" s="13"/>
      <c r="C13" s="13"/>
      <c r="D13" s="57"/>
      <c r="E13" s="57"/>
      <c r="F13" s="57"/>
      <c r="G13" s="57"/>
      <c r="H13" s="57"/>
      <c r="I13" s="57"/>
      <c r="J13" s="57"/>
      <c r="K13" s="12"/>
    </row>
    <row r="14" spans="1:11" s="1" customFormat="1" ht="22.2" customHeight="1" x14ac:dyDescent="0.25">
      <c r="A14" s="129" t="s">
        <v>65</v>
      </c>
      <c r="B14" s="130"/>
      <c r="C14" s="131"/>
      <c r="D14" s="133"/>
      <c r="E14" s="134"/>
      <c r="F14" s="134"/>
      <c r="G14" s="134"/>
      <c r="H14" s="134"/>
      <c r="I14" s="134"/>
      <c r="J14" s="135"/>
      <c r="K14" s="12"/>
    </row>
    <row r="15" spans="1:11" s="1" customFormat="1" ht="9.6" customHeight="1" x14ac:dyDescent="0.25">
      <c r="A15" s="13"/>
      <c r="B15" s="13"/>
      <c r="C15" s="13"/>
      <c r="D15" s="54"/>
      <c r="E15" s="54"/>
      <c r="F15" s="54"/>
      <c r="G15" s="54"/>
      <c r="H15" s="54"/>
      <c r="I15" s="54"/>
      <c r="J15" s="54"/>
      <c r="K15" s="12"/>
    </row>
    <row r="16" spans="1:11" s="1" customFormat="1" ht="30" customHeight="1" x14ac:dyDescent="0.25">
      <c r="A16" s="123" t="s">
        <v>66</v>
      </c>
      <c r="B16" s="124"/>
      <c r="C16" s="125"/>
      <c r="D16" s="126"/>
      <c r="E16" s="127"/>
      <c r="F16" s="127"/>
      <c r="G16" s="127"/>
      <c r="H16" s="127"/>
      <c r="I16" s="127"/>
      <c r="J16" s="128"/>
      <c r="K16" s="12"/>
    </row>
    <row r="17" spans="1:11" s="1" customFormat="1" ht="5.4" customHeight="1" x14ac:dyDescent="0.25">
      <c r="A17" s="13"/>
      <c r="B17" s="13"/>
      <c r="C17" s="13"/>
      <c r="D17" s="54"/>
      <c r="E17" s="54"/>
      <c r="F17" s="54"/>
      <c r="G17" s="54"/>
      <c r="H17" s="54"/>
      <c r="I17" s="54"/>
      <c r="J17" s="54"/>
      <c r="K17" s="12"/>
    </row>
    <row r="18" spans="1:11" s="1" customFormat="1" ht="52.8" customHeight="1" x14ac:dyDescent="0.25">
      <c r="A18" s="129" t="s">
        <v>67</v>
      </c>
      <c r="B18" s="130"/>
      <c r="C18" s="131"/>
      <c r="D18" s="126"/>
      <c r="E18" s="127"/>
      <c r="F18" s="127"/>
      <c r="G18" s="127"/>
      <c r="H18" s="127"/>
      <c r="I18" s="127"/>
      <c r="J18" s="128"/>
      <c r="K18" s="12"/>
    </row>
  </sheetData>
  <sheetProtection password="CF8D" sheet="1" objects="1" scenarios="1"/>
  <mergeCells count="15">
    <mergeCell ref="A16:C16"/>
    <mergeCell ref="D16:J16"/>
    <mergeCell ref="A18:C18"/>
    <mergeCell ref="D18:J18"/>
    <mergeCell ref="A3:K3"/>
    <mergeCell ref="A10:C10"/>
    <mergeCell ref="D10:J10"/>
    <mergeCell ref="A12:C12"/>
    <mergeCell ref="D12:J12"/>
    <mergeCell ref="A14:C14"/>
    <mergeCell ref="D14:J14"/>
    <mergeCell ref="A6:C6"/>
    <mergeCell ref="D6:J6"/>
    <mergeCell ref="A8:C8"/>
    <mergeCell ref="D8:J8"/>
  </mergeCells>
  <pageMargins left="0.78740157480314965" right="0.43307086614173229" top="0.78740157480314965" bottom="0.27559055118110237" header="0.31496062992125984" footer="0.31496062992125984"/>
  <pageSetup paperSize="9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CPH 1</vt:lpstr>
      <vt:lpstr>CPH 2</vt:lpstr>
      <vt:lpstr>CPH 3</vt:lpstr>
      <vt:lpstr>CPH 4</vt:lpstr>
      <vt:lpstr>CPH 5</vt:lpstr>
      <vt:lpstr>CPH 6</vt:lpstr>
    </vt:vector>
  </TitlesOfParts>
  <Company>ServiceConsult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Buch Petersen</dc:creator>
  <cp:lastModifiedBy>Finn Buch Petersen</cp:lastModifiedBy>
  <cp:lastPrinted>2017-05-08T05:13:46Z</cp:lastPrinted>
  <dcterms:created xsi:type="dcterms:W3CDTF">2014-06-18T13:07:46Z</dcterms:created>
  <dcterms:modified xsi:type="dcterms:W3CDTF">2017-05-15T12:29:02Z</dcterms:modified>
</cp:coreProperties>
</file>